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8195" windowHeight="807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K15" i="1" l="1"/>
  <c r="K14" i="1"/>
  <c r="K13" i="1"/>
  <c r="K12" i="1"/>
  <c r="K11" i="1"/>
  <c r="K10" i="1"/>
  <c r="K9" i="1"/>
  <c r="K8" i="1"/>
  <c r="K7" i="1"/>
  <c r="K6" i="1"/>
  <c r="G15" i="1" l="1"/>
  <c r="G14" i="1"/>
  <c r="G13" i="1"/>
  <c r="G12" i="1"/>
  <c r="G11" i="1"/>
  <c r="G10" i="1"/>
  <c r="G9" i="1"/>
  <c r="G8" i="1"/>
  <c r="G7" i="1"/>
  <c r="G6" i="1"/>
  <c r="H16" i="1" l="1"/>
  <c r="J15" i="1"/>
  <c r="J14" i="1"/>
  <c r="J13" i="1"/>
  <c r="J12" i="1"/>
  <c r="J11" i="1"/>
  <c r="J10" i="1"/>
  <c r="J9" i="1"/>
  <c r="J8" i="1"/>
  <c r="J7" i="1"/>
  <c r="J6" i="1"/>
  <c r="F16" i="1" l="1"/>
  <c r="I16" i="1"/>
  <c r="E16" i="1"/>
  <c r="G16" i="1" l="1"/>
  <c r="D16" i="1"/>
  <c r="J16" i="1" l="1"/>
  <c r="K16" i="1"/>
</calcChain>
</file>

<file path=xl/sharedStrings.xml><?xml version="1.0" encoding="utf-8"?>
<sst xmlns="http://schemas.openxmlformats.org/spreadsheetml/2006/main" count="37" uniqueCount="36">
  <si>
    <t>OPTP-PO1-SC1-2016-2</t>
  </si>
  <si>
    <t>OPTP-PO1-SC1-2016-5</t>
  </si>
  <si>
    <t>OPTP-PO1-SC1-2016-8</t>
  </si>
  <si>
    <t>OPTP-PO1-SC2-2016-7</t>
  </si>
  <si>
    <t>OPTP-PO1-SC3-2016-3</t>
  </si>
  <si>
    <t>OPTP-PO1-SC3-2016-4</t>
  </si>
  <si>
    <t>OPTP-PO1-SC3-2016-9</t>
  </si>
  <si>
    <t>OPTP-PO2-SC1-2016-6</t>
  </si>
  <si>
    <t>OPTP-PO2-SC1-2016-10</t>
  </si>
  <si>
    <t>Počet ŽoNFP</t>
  </si>
  <si>
    <t>Spolu</t>
  </si>
  <si>
    <t>Schválený NFP /EUR/</t>
  </si>
  <si>
    <t>Predložené ŽoNFP</t>
  </si>
  <si>
    <t>Schválené ŽoNFP</t>
  </si>
  <si>
    <t xml:space="preserve">Kód v ITMS </t>
  </si>
  <si>
    <t>Vyzvania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</si>
  <si>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</si>
  <si>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</si>
  <si>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</si>
  <si>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</si>
  <si>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</si>
  <si>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</si>
  <si>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</si>
  <si>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</si>
  <si>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</si>
  <si>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</si>
  <si>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Indikatívna výška všetkých zdrojov /EUR/</t>
  </si>
  <si>
    <t>Požadovaný NFP /EUR/</t>
  </si>
  <si>
    <t>P. č. vyzvania</t>
  </si>
  <si>
    <t>% požadovaného NFP  z vyzvania</t>
  </si>
  <si>
    <t>% schváleného NFP  z vyzvania</t>
  </si>
  <si>
    <t>*Požadovaný a schválený NFP je  v prípade mimoriadne ukončených projektov očistený o nevyčerpané (voľné) prostriedky v sume 4 434 636,89 EUR, ktoré sa vrátili do alokácie vyzvania.</t>
  </si>
  <si>
    <t>Predpokladané voľné prostriedky v rámci vyzvania /EUR/</t>
  </si>
  <si>
    <t>Informácia o stave nenávratného finančného príspevku a predpokladaných voľných prostriedkoch v rámci vyzvaní OP TP 2014 - 2020 k 03. 10. 2016</t>
  </si>
  <si>
    <t>Prehľad stavu požadovaného a schváleného NFP v rámci jednotlivých vyzvaní OP TP 2014 - 2020 k 03. 10. 2016</t>
  </si>
  <si>
    <t>OPTP-PO1-SC1-2016-1*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</si>
</sst>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399945066682943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4" fontId="0" fillId="0" borderId="1" xfId="0" applyNumberFormat="1" applyBorder="1"/>
    <xf numFmtId="8" fontId="0" fillId="0" borderId="1" xfId="0" applyNumberFormat="1" applyBorder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" fillId="0" borderId="1" xfId="0" applyNumberFormat="1" applyFont="1" applyBorder="1"/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right"/>
    </xf>
    <xf numFmtId="4" fontId="1" fillId="0" borderId="0" xfId="0" applyNumberFormat="1" applyFont="1" applyBorder="1"/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1" fillId="0" borderId="1" xfId="0" applyFont="1" applyBorder="1" applyAlignment="1">
      <alignment horizontal="right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Hárok1!$B$6:$B$15</c:f>
              <c:strCache>
                <c:ptCount val="10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</c:strCache>
            </c:strRef>
          </c:cat>
          <c:val>
            <c:numRef>
              <c:f>Hárok1!$G$6:$G$15</c:f>
              <c:numCache>
                <c:formatCode>#,##0.00</c:formatCode>
                <c:ptCount val="10"/>
                <c:pt idx="0">
                  <c:v>95.267848231350484</c:v>
                </c:pt>
                <c:pt idx="1">
                  <c:v>55.79769735693278</c:v>
                </c:pt>
                <c:pt idx="2">
                  <c:v>56.182342600357238</c:v>
                </c:pt>
                <c:pt idx="3">
                  <c:v>78.666008387425535</c:v>
                </c:pt>
                <c:pt idx="4">
                  <c:v>19.29824826249304</c:v>
                </c:pt>
                <c:pt idx="5">
                  <c:v>42.380966732855619</c:v>
                </c:pt>
                <c:pt idx="6">
                  <c:v>41.419245350364704</c:v>
                </c:pt>
                <c:pt idx="7">
                  <c:v>0</c:v>
                </c:pt>
                <c:pt idx="8">
                  <c:v>32.085460041326073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Hárok1!$B$6:$B$15</c:f>
              <c:strCache>
                <c:ptCount val="10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</c:strCache>
            </c:strRef>
          </c:cat>
          <c:val>
            <c:numRef>
              <c:f>Hárok1!$J$6:$J$15</c:f>
              <c:numCache>
                <c:formatCode>#,##0.00</c:formatCode>
                <c:ptCount val="10"/>
                <c:pt idx="0">
                  <c:v>31.495505381780134</c:v>
                </c:pt>
                <c:pt idx="1">
                  <c:v>55.79769735693278</c:v>
                </c:pt>
                <c:pt idx="2">
                  <c:v>54.173656513680186</c:v>
                </c:pt>
                <c:pt idx="3">
                  <c:v>78.666008387425535</c:v>
                </c:pt>
                <c:pt idx="4">
                  <c:v>19.29824826249304</c:v>
                </c:pt>
                <c:pt idx="5">
                  <c:v>4.8994138942759875</c:v>
                </c:pt>
                <c:pt idx="6">
                  <c:v>41.419245350364704</c:v>
                </c:pt>
                <c:pt idx="7">
                  <c:v>0</c:v>
                </c:pt>
                <c:pt idx="8">
                  <c:v>32.085460041326073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389248"/>
        <c:axId val="80390784"/>
      </c:barChart>
      <c:catAx>
        <c:axId val="80389248"/>
        <c:scaling>
          <c:orientation val="minMax"/>
        </c:scaling>
        <c:delete val="0"/>
        <c:axPos val="b"/>
        <c:majorTickMark val="out"/>
        <c:minorTickMark val="none"/>
        <c:tickLblPos val="nextTo"/>
        <c:crossAx val="80390784"/>
        <c:crosses val="autoZero"/>
        <c:auto val="1"/>
        <c:lblAlgn val="ctr"/>
        <c:lblOffset val="100"/>
        <c:noMultiLvlLbl val="0"/>
      </c:catAx>
      <c:valAx>
        <c:axId val="803907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03892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22</xdr:row>
      <xdr:rowOff>14284</xdr:rowOff>
    </xdr:from>
    <xdr:to>
      <xdr:col>6</xdr:col>
      <xdr:colOff>882015</xdr:colOff>
      <xdr:row>41</xdr:row>
      <xdr:rowOff>15808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"/>
  <sheetViews>
    <sheetView tabSelected="1" workbookViewId="0">
      <selection activeCell="J19" sqref="J19"/>
    </sheetView>
  </sheetViews>
  <sheetFormatPr defaultRowHeight="15" x14ac:dyDescent="0.25"/>
  <cols>
    <col min="2" max="2" width="11.5703125" customWidth="1"/>
    <col min="3" max="3" width="20.5703125" bestFit="1" customWidth="1"/>
    <col min="4" max="4" width="16.85546875" customWidth="1"/>
    <col min="5" max="5" width="9.42578125" customWidth="1"/>
    <col min="6" max="6" width="19" customWidth="1"/>
    <col min="7" max="7" width="14.7109375" customWidth="1"/>
    <col min="8" max="8" width="8.42578125" customWidth="1"/>
    <col min="9" max="9" width="17.42578125" customWidth="1"/>
    <col min="10" max="10" width="14.42578125" customWidth="1"/>
    <col min="11" max="11" width="20.85546875" customWidth="1"/>
  </cols>
  <sheetData>
    <row r="2" spans="2:12" ht="15.75" x14ac:dyDescent="0.25">
      <c r="B2" s="22" t="s">
        <v>33</v>
      </c>
      <c r="C2" s="22"/>
      <c r="D2" s="22"/>
      <c r="E2" s="22"/>
      <c r="F2" s="22"/>
      <c r="G2" s="22"/>
      <c r="H2" s="22"/>
      <c r="I2" s="22"/>
      <c r="J2" s="22"/>
      <c r="K2" s="26"/>
    </row>
    <row r="3" spans="2:12" x14ac:dyDescent="0.25">
      <c r="B3" s="10"/>
      <c r="C3" s="10"/>
      <c r="D3" s="10"/>
      <c r="E3" s="10"/>
      <c r="F3" s="10"/>
      <c r="G3" s="10"/>
      <c r="H3" s="10"/>
      <c r="I3" s="10"/>
      <c r="J3" s="10"/>
    </row>
    <row r="4" spans="2:12" x14ac:dyDescent="0.25">
      <c r="B4" s="28" t="s">
        <v>15</v>
      </c>
      <c r="C4" s="29"/>
      <c r="D4" s="29"/>
      <c r="E4" s="30" t="s">
        <v>12</v>
      </c>
      <c r="F4" s="31"/>
      <c r="G4" s="31"/>
      <c r="H4" s="32" t="s">
        <v>13</v>
      </c>
      <c r="I4" s="33"/>
      <c r="J4" s="33"/>
      <c r="K4" s="20" t="s">
        <v>32</v>
      </c>
    </row>
    <row r="5" spans="2:12" ht="45" x14ac:dyDescent="0.25">
      <c r="B5" s="18" t="s">
        <v>28</v>
      </c>
      <c r="C5" s="19" t="s">
        <v>14</v>
      </c>
      <c r="D5" s="18" t="s">
        <v>26</v>
      </c>
      <c r="E5" s="16" t="s">
        <v>9</v>
      </c>
      <c r="F5" s="16" t="s">
        <v>27</v>
      </c>
      <c r="G5" s="16" t="s">
        <v>29</v>
      </c>
      <c r="H5" s="17" t="s">
        <v>9</v>
      </c>
      <c r="I5" s="17" t="s">
        <v>11</v>
      </c>
      <c r="J5" s="17" t="s">
        <v>30</v>
      </c>
      <c r="K5" s="21"/>
    </row>
    <row r="6" spans="2:12" x14ac:dyDescent="0.25">
      <c r="B6" s="7" t="s">
        <v>16</v>
      </c>
      <c r="C6" s="1" t="s">
        <v>35</v>
      </c>
      <c r="D6" s="3">
        <v>21325859.129999999</v>
      </c>
      <c r="E6" s="2">
        <v>10</v>
      </c>
      <c r="F6" s="3">
        <v>20316687.109999999</v>
      </c>
      <c r="G6" s="3">
        <f t="shared" ref="G6:G16" si="0">F6*100/D6</f>
        <v>95.267848231350484</v>
      </c>
      <c r="H6" s="7">
        <v>8</v>
      </c>
      <c r="I6" s="3">
        <v>6716687.1100000003</v>
      </c>
      <c r="J6" s="3">
        <f t="shared" ref="J6:J16" si="1">I6*100/D6</f>
        <v>31.495505381780134</v>
      </c>
      <c r="K6" s="3">
        <f t="shared" ref="K6:K16" si="2">D6-F6</f>
        <v>1009172.0199999996</v>
      </c>
      <c r="L6" s="15"/>
    </row>
    <row r="7" spans="2:12" x14ac:dyDescent="0.25">
      <c r="B7" s="7" t="s">
        <v>17</v>
      </c>
      <c r="C7" s="1" t="s">
        <v>0</v>
      </c>
      <c r="D7" s="3">
        <v>25591030.949999999</v>
      </c>
      <c r="E7" s="2">
        <v>4</v>
      </c>
      <c r="F7" s="3">
        <v>14279206</v>
      </c>
      <c r="G7" s="3">
        <f t="shared" si="0"/>
        <v>55.79769735693278</v>
      </c>
      <c r="H7" s="7">
        <v>4</v>
      </c>
      <c r="I7" s="3">
        <v>14279206</v>
      </c>
      <c r="J7" s="3">
        <f t="shared" si="1"/>
        <v>55.79769735693278</v>
      </c>
      <c r="K7" s="3">
        <f t="shared" si="2"/>
        <v>11311824.949999999</v>
      </c>
    </row>
    <row r="8" spans="2:12" x14ac:dyDescent="0.25">
      <c r="B8" s="7" t="s">
        <v>18</v>
      </c>
      <c r="C8" s="1" t="s">
        <v>4</v>
      </c>
      <c r="D8" s="3">
        <v>28028272</v>
      </c>
      <c r="E8" s="2">
        <v>6</v>
      </c>
      <c r="F8" s="3">
        <v>15746939.800000001</v>
      </c>
      <c r="G8" s="3">
        <f t="shared" si="0"/>
        <v>56.182342600357238</v>
      </c>
      <c r="H8" s="7">
        <v>4</v>
      </c>
      <c r="I8" s="3">
        <v>15183939.800000001</v>
      </c>
      <c r="J8" s="3">
        <f t="shared" si="1"/>
        <v>54.173656513680186</v>
      </c>
      <c r="K8" s="3">
        <f t="shared" si="2"/>
        <v>12281332.199999999</v>
      </c>
    </row>
    <row r="9" spans="2:12" x14ac:dyDescent="0.25">
      <c r="B9" s="7" t="s">
        <v>19</v>
      </c>
      <c r="C9" s="1" t="s">
        <v>5</v>
      </c>
      <c r="D9" s="3">
        <v>2193516.94</v>
      </c>
      <c r="E9" s="2">
        <v>1</v>
      </c>
      <c r="F9" s="4">
        <v>1725552.22</v>
      </c>
      <c r="G9" s="3">
        <f t="shared" si="0"/>
        <v>78.666008387425535</v>
      </c>
      <c r="H9" s="7">
        <v>1</v>
      </c>
      <c r="I9" s="4">
        <v>1725552.22</v>
      </c>
      <c r="J9" s="3">
        <f t="shared" si="1"/>
        <v>78.666008387425535</v>
      </c>
      <c r="K9" s="4">
        <f t="shared" si="2"/>
        <v>467964.72</v>
      </c>
    </row>
    <row r="10" spans="2:12" x14ac:dyDescent="0.25">
      <c r="B10" s="7" t="s">
        <v>20</v>
      </c>
      <c r="C10" s="1" t="s">
        <v>1</v>
      </c>
      <c r="D10" s="3">
        <v>7067999.0300000003</v>
      </c>
      <c r="E10" s="2">
        <v>1</v>
      </c>
      <c r="F10" s="4">
        <v>1364000</v>
      </c>
      <c r="G10" s="3">
        <f t="shared" si="0"/>
        <v>19.29824826249304</v>
      </c>
      <c r="H10" s="7">
        <v>1</v>
      </c>
      <c r="I10" s="4">
        <v>1364000</v>
      </c>
      <c r="J10" s="3">
        <f t="shared" si="1"/>
        <v>19.29824826249304</v>
      </c>
      <c r="K10" s="4">
        <f t="shared" si="2"/>
        <v>5703999.0300000003</v>
      </c>
    </row>
    <row r="11" spans="2:12" x14ac:dyDescent="0.25">
      <c r="B11" s="7" t="s">
        <v>21</v>
      </c>
      <c r="C11" s="1" t="s">
        <v>7</v>
      </c>
      <c r="D11" s="3">
        <v>28942237.390000001</v>
      </c>
      <c r="E11" s="2">
        <v>3</v>
      </c>
      <c r="F11" s="3">
        <v>12266000</v>
      </c>
      <c r="G11" s="3">
        <f t="shared" si="0"/>
        <v>42.380966732855619</v>
      </c>
      <c r="H11" s="7">
        <v>1</v>
      </c>
      <c r="I11" s="3">
        <v>1418000</v>
      </c>
      <c r="J11" s="3">
        <f t="shared" si="1"/>
        <v>4.8994138942759875</v>
      </c>
      <c r="K11" s="3">
        <f t="shared" si="2"/>
        <v>16676237.390000001</v>
      </c>
    </row>
    <row r="12" spans="2:12" x14ac:dyDescent="0.25">
      <c r="B12" s="7" t="s">
        <v>22</v>
      </c>
      <c r="C12" s="1" t="s">
        <v>3</v>
      </c>
      <c r="D12" s="3">
        <v>11869120.16</v>
      </c>
      <c r="E12" s="2">
        <v>3</v>
      </c>
      <c r="F12" s="3">
        <v>4916100</v>
      </c>
      <c r="G12" s="3">
        <f t="shared" si="0"/>
        <v>41.419245350364704</v>
      </c>
      <c r="H12" s="7">
        <v>3</v>
      </c>
      <c r="I12" s="3">
        <v>4916100</v>
      </c>
      <c r="J12" s="3">
        <f t="shared" si="1"/>
        <v>41.419245350364704</v>
      </c>
      <c r="K12" s="3">
        <f t="shared" si="2"/>
        <v>6953020.1600000001</v>
      </c>
    </row>
    <row r="13" spans="2:12" x14ac:dyDescent="0.25">
      <c r="B13" s="7" t="s">
        <v>23</v>
      </c>
      <c r="C13" s="1" t="s">
        <v>2</v>
      </c>
      <c r="D13" s="3">
        <v>2437241.04</v>
      </c>
      <c r="E13" s="2">
        <v>0</v>
      </c>
      <c r="F13" s="3">
        <v>0</v>
      </c>
      <c r="G13" s="3">
        <f t="shared" si="0"/>
        <v>0</v>
      </c>
      <c r="H13" s="7">
        <v>0</v>
      </c>
      <c r="I13" s="3">
        <v>0</v>
      </c>
      <c r="J13" s="3">
        <f t="shared" si="1"/>
        <v>0</v>
      </c>
      <c r="K13" s="3">
        <f t="shared" si="2"/>
        <v>2437241.04</v>
      </c>
    </row>
    <row r="14" spans="2:12" x14ac:dyDescent="0.25">
      <c r="B14" s="7" t="s">
        <v>24</v>
      </c>
      <c r="C14" s="1" t="s">
        <v>6</v>
      </c>
      <c r="D14" s="3">
        <v>3655861.56</v>
      </c>
      <c r="E14" s="2">
        <v>1</v>
      </c>
      <c r="F14" s="3">
        <v>1173000</v>
      </c>
      <c r="G14" s="3">
        <f t="shared" si="0"/>
        <v>32.085460041326073</v>
      </c>
      <c r="H14" s="7">
        <v>1</v>
      </c>
      <c r="I14" s="3">
        <v>1173000</v>
      </c>
      <c r="J14" s="3">
        <f t="shared" si="1"/>
        <v>32.085460041326073</v>
      </c>
      <c r="K14" s="3">
        <f t="shared" si="2"/>
        <v>2482861.56</v>
      </c>
    </row>
    <row r="15" spans="2:12" x14ac:dyDescent="0.25">
      <c r="B15" s="7" t="s">
        <v>25</v>
      </c>
      <c r="C15" s="1" t="s">
        <v>8</v>
      </c>
      <c r="D15" s="3">
        <v>3655861.56</v>
      </c>
      <c r="E15" s="2">
        <v>0</v>
      </c>
      <c r="F15" s="3">
        <v>0</v>
      </c>
      <c r="G15" s="3">
        <f t="shared" si="0"/>
        <v>0</v>
      </c>
      <c r="H15" s="7">
        <v>0</v>
      </c>
      <c r="I15" s="3">
        <v>0</v>
      </c>
      <c r="J15" s="3">
        <f t="shared" si="1"/>
        <v>0</v>
      </c>
      <c r="K15" s="3">
        <f t="shared" si="2"/>
        <v>3655861.56</v>
      </c>
    </row>
    <row r="16" spans="2:12" x14ac:dyDescent="0.25">
      <c r="B16" s="27" t="s">
        <v>10</v>
      </c>
      <c r="C16" s="27"/>
      <c r="D16" s="8">
        <f>SUM(D6:D15)</f>
        <v>134766999.75999999</v>
      </c>
      <c r="E16" s="9">
        <f>SUM(E6:E15)</f>
        <v>29</v>
      </c>
      <c r="F16" s="8">
        <f>SUM(F6:F15)</f>
        <v>71787485.129999995</v>
      </c>
      <c r="G16" s="8">
        <f t="shared" si="0"/>
        <v>53.267851371509977</v>
      </c>
      <c r="H16" s="6">
        <f>SUM(H6:H15)</f>
        <v>23</v>
      </c>
      <c r="I16" s="8">
        <f>SUM(I6:I15)</f>
        <v>46776485.129999995</v>
      </c>
      <c r="J16" s="8">
        <f t="shared" si="1"/>
        <v>34.709153734446836</v>
      </c>
      <c r="K16" s="8">
        <f t="shared" si="2"/>
        <v>62979514.629999995</v>
      </c>
    </row>
    <row r="17" spans="2:11" x14ac:dyDescent="0.25">
      <c r="B17" s="11"/>
      <c r="C17" s="11"/>
      <c r="D17" s="12"/>
      <c r="E17" s="13"/>
      <c r="F17" s="12"/>
      <c r="G17" s="12"/>
      <c r="H17" s="14"/>
      <c r="I17" s="12"/>
      <c r="J17" s="12"/>
      <c r="K17" s="12"/>
    </row>
    <row r="18" spans="2:11" s="5" customFormat="1" ht="29.25" customHeight="1" x14ac:dyDescent="0.25">
      <c r="B18" s="23" t="s">
        <v>31</v>
      </c>
      <c r="C18" s="24"/>
      <c r="D18" s="24"/>
      <c r="E18" s="24"/>
      <c r="F18" s="24"/>
      <c r="G18" s="24"/>
      <c r="H18" s="24"/>
      <c r="I18" s="24"/>
      <c r="J18" s="24"/>
      <c r="K18" s="25"/>
    </row>
    <row r="21" spans="2:11" ht="15.75" x14ac:dyDescent="0.25">
      <c r="B21" s="22" t="s">
        <v>34</v>
      </c>
      <c r="C21" s="22"/>
      <c r="D21" s="22"/>
      <c r="E21" s="22"/>
      <c r="F21" s="22"/>
      <c r="G21" s="22"/>
      <c r="H21" s="22"/>
      <c r="I21" s="22"/>
      <c r="J21" s="22"/>
      <c r="K21" s="22"/>
    </row>
  </sheetData>
  <mergeCells count="8">
    <mergeCell ref="K4:K5"/>
    <mergeCell ref="B21:K21"/>
    <mergeCell ref="B18:K18"/>
    <mergeCell ref="B2:K2"/>
    <mergeCell ref="B16:C16"/>
    <mergeCell ref="B4:D4"/>
    <mergeCell ref="E4:G4"/>
    <mergeCell ref="H4:J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Šušlíková Mária</cp:lastModifiedBy>
  <dcterms:created xsi:type="dcterms:W3CDTF">2016-10-03T12:19:48Z</dcterms:created>
  <dcterms:modified xsi:type="dcterms:W3CDTF">2016-10-04T12:01:31Z</dcterms:modified>
</cp:coreProperties>
</file>