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K24" i="1" l="1"/>
  <c r="I24" i="1" l="1"/>
  <c r="F24" i="1"/>
  <c r="E24" i="1"/>
  <c r="L24" i="1" l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<sst xmlns="http://schemas.openxmlformats.org/spreadsheetml/2006/main" count="55" uniqueCount="54">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</sst>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01.02.2023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115.74524310404932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99.675726876304935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111.08908145107723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99.675726876304935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0"/>
  <sheetViews>
    <sheetView tabSelected="1" zoomScaleNormal="100" workbookViewId="0">
      <selection activeCell="S18" sqref="S18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9.140625" style="2"/>
    <col min="16" max="16" width="11.42578125" style="2" bestFit="1" customWidth="1"/>
    <col min="17" max="17" width="10" style="2" bestFit="1" customWidth="1"/>
    <col min="18" max="18" width="11.140625" style="2" bestFit="1" customWidth="1"/>
    <col min="19" max="19" width="11.8554687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8" t="s">
        <v>19</v>
      </c>
      <c r="C4" s="29"/>
      <c r="D4" s="29"/>
      <c r="E4" s="30" t="s">
        <v>3</v>
      </c>
      <c r="F4" s="31"/>
      <c r="G4" s="31"/>
      <c r="H4" s="32" t="s">
        <v>4</v>
      </c>
      <c r="I4" s="33"/>
      <c r="J4" s="33"/>
      <c r="K4" s="34" t="s">
        <v>26</v>
      </c>
      <c r="L4" s="35"/>
      <c r="M4" s="23" t="s">
        <v>31</v>
      </c>
    </row>
    <row r="5" spans="2:21" ht="90" x14ac:dyDescent="0.25">
      <c r="B5" s="4" t="s">
        <v>16</v>
      </c>
      <c r="C5" s="22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4"/>
      <c r="P5" s="19"/>
      <c r="Q5" s="19"/>
      <c r="R5" s="19"/>
      <c r="S5" s="19"/>
      <c r="T5" s="19"/>
      <c r="U5" s="19"/>
    </row>
    <row r="6" spans="2:21" x14ac:dyDescent="0.25">
      <c r="B6" s="8" t="s">
        <v>6</v>
      </c>
      <c r="C6" s="9" t="s">
        <v>33</v>
      </c>
      <c r="D6" s="10">
        <v>23748743.412434883</v>
      </c>
      <c r="E6" s="37">
        <v>17</v>
      </c>
      <c r="F6" s="1">
        <v>28658276</v>
      </c>
      <c r="G6" s="1">
        <f>SUM(F6/D6)*100</f>
        <v>120.6728099348384</v>
      </c>
      <c r="H6" s="38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9"/>
      <c r="Q6" s="19"/>
      <c r="R6" s="19"/>
      <c r="S6" s="20"/>
      <c r="T6" s="19"/>
      <c r="U6" s="19"/>
    </row>
    <row r="7" spans="2:21" x14ac:dyDescent="0.25">
      <c r="B7" s="8" t="s">
        <v>7</v>
      </c>
      <c r="C7" s="9" t="s">
        <v>34</v>
      </c>
      <c r="D7" s="10">
        <v>26102743.50991562</v>
      </c>
      <c r="E7" s="37">
        <v>12</v>
      </c>
      <c r="F7" s="1">
        <v>29193397.27</v>
      </c>
      <c r="G7" s="1">
        <f t="shared" ref="G7:G23" si="0">SUM(F7/D7)*100</f>
        <v>111.84034068645059</v>
      </c>
      <c r="H7" s="37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9"/>
      <c r="Q7" s="36"/>
      <c r="R7" s="39"/>
      <c r="S7" s="20"/>
      <c r="T7" s="19"/>
      <c r="U7" s="20"/>
    </row>
    <row r="8" spans="2:21" x14ac:dyDescent="0.25">
      <c r="B8" s="8" t="s">
        <v>8</v>
      </c>
      <c r="C8" s="9" t="s">
        <v>35</v>
      </c>
      <c r="D8" s="10">
        <v>28025710.543150455</v>
      </c>
      <c r="E8" s="37">
        <v>24</v>
      </c>
      <c r="F8" s="1">
        <v>27598007.050000001</v>
      </c>
      <c r="G8" s="1">
        <f t="shared" si="0"/>
        <v>98.473888851124997</v>
      </c>
      <c r="H8" s="37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9"/>
      <c r="Q8" s="36"/>
      <c r="R8" s="19"/>
      <c r="S8" s="20"/>
      <c r="T8" s="19"/>
      <c r="U8" s="19"/>
    </row>
    <row r="9" spans="2:21" x14ac:dyDescent="0.25">
      <c r="B9" s="8" t="s">
        <v>9</v>
      </c>
      <c r="C9" s="9" t="s">
        <v>48</v>
      </c>
      <c r="D9" s="10">
        <v>3990402.2055015685</v>
      </c>
      <c r="E9" s="37">
        <v>4</v>
      </c>
      <c r="F9" s="1">
        <v>4515620.1399999997</v>
      </c>
      <c r="G9" s="1">
        <f t="shared" si="0"/>
        <v>113.16202997718659</v>
      </c>
      <c r="H9" s="38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20"/>
      <c r="Q9" s="36"/>
      <c r="R9" s="39"/>
      <c r="S9" s="20"/>
      <c r="T9" s="19"/>
      <c r="U9" s="19"/>
    </row>
    <row r="10" spans="2:21" x14ac:dyDescent="0.25">
      <c r="B10" s="8" t="s">
        <v>10</v>
      </c>
      <c r="C10" s="9" t="s">
        <v>24</v>
      </c>
      <c r="D10" s="10">
        <v>3773654.6135802842</v>
      </c>
      <c r="E10" s="37">
        <v>5</v>
      </c>
      <c r="F10" s="1">
        <v>4029019.62</v>
      </c>
      <c r="G10" s="1">
        <f t="shared" si="0"/>
        <v>106.76704766516607</v>
      </c>
      <c r="H10" s="38">
        <v>5</v>
      </c>
      <c r="I10" s="1">
        <v>4029019.62</v>
      </c>
      <c r="J10" s="1">
        <f t="shared" si="1"/>
        <v>106.76704766516607</v>
      </c>
      <c r="K10" s="1">
        <v>240000</v>
      </c>
      <c r="L10" s="1">
        <v>578051.97</v>
      </c>
      <c r="M10" s="1">
        <f t="shared" si="2"/>
        <v>562686.96358028403</v>
      </c>
      <c r="P10" s="20"/>
      <c r="Q10" s="20"/>
      <c r="R10" s="19"/>
      <c r="S10" s="20"/>
      <c r="T10" s="19"/>
      <c r="U10" s="20"/>
    </row>
    <row r="11" spans="2:21" x14ac:dyDescent="0.25">
      <c r="B11" s="8" t="s">
        <v>11</v>
      </c>
      <c r="C11" s="9" t="s">
        <v>25</v>
      </c>
      <c r="D11" s="10">
        <v>25766673.506564718</v>
      </c>
      <c r="E11" s="37">
        <v>16</v>
      </c>
      <c r="F11" s="1">
        <v>29823698.890000001</v>
      </c>
      <c r="G11" s="1">
        <f t="shared" si="0"/>
        <v>115.74524310404932</v>
      </c>
      <c r="H11" s="38">
        <v>15</v>
      </c>
      <c r="I11" s="1">
        <v>28771125.489999998</v>
      </c>
      <c r="J11" s="1">
        <f t="shared" si="1"/>
        <v>111.66022452479099</v>
      </c>
      <c r="K11" s="1">
        <v>948098.0000000007</v>
      </c>
      <c r="L11" s="1">
        <v>2439960.46</v>
      </c>
      <c r="M11" s="1">
        <f t="shared" si="2"/>
        <v>-668966.92343528196</v>
      </c>
      <c r="P11" s="20"/>
      <c r="Q11" s="19"/>
      <c r="R11" s="19"/>
      <c r="S11" s="20"/>
      <c r="T11" s="19"/>
      <c r="U11" s="20"/>
    </row>
    <row r="12" spans="2:21" x14ac:dyDescent="0.25">
      <c r="B12" s="8" t="s">
        <v>12</v>
      </c>
      <c r="C12" s="9" t="s">
        <v>0</v>
      </c>
      <c r="D12" s="10">
        <v>15942854.174916988</v>
      </c>
      <c r="E12" s="37">
        <v>13</v>
      </c>
      <c r="F12" s="1">
        <v>17710770.260000002</v>
      </c>
      <c r="G12" s="1">
        <f t="shared" si="0"/>
        <v>111.08908145107723</v>
      </c>
      <c r="H12" s="38">
        <v>13</v>
      </c>
      <c r="I12" s="1">
        <v>17710770.260000002</v>
      </c>
      <c r="J12" s="1">
        <f t="shared" si="1"/>
        <v>111.08908145107723</v>
      </c>
      <c r="K12" s="1">
        <v>190530.53000000003</v>
      </c>
      <c r="L12" s="1">
        <v>1592766.45</v>
      </c>
      <c r="M12" s="1">
        <f>D12-F12+K12+L12</f>
        <v>15380.894916986581</v>
      </c>
      <c r="P12" s="20"/>
      <c r="Q12" s="19"/>
      <c r="R12" s="19"/>
      <c r="S12" s="20"/>
      <c r="T12" s="19"/>
      <c r="U12" s="20"/>
    </row>
    <row r="13" spans="2:21" x14ac:dyDescent="0.25">
      <c r="B13" s="8" t="s">
        <v>13</v>
      </c>
      <c r="C13" s="9" t="s">
        <v>36</v>
      </c>
      <c r="D13" s="10">
        <v>2437018.3081000396</v>
      </c>
      <c r="E13" s="37">
        <v>14</v>
      </c>
      <c r="F13" s="1">
        <v>2388224.64</v>
      </c>
      <c r="G13" s="1">
        <f t="shared" si="0"/>
        <v>97.997812821600007</v>
      </c>
      <c r="H13" s="38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20"/>
      <c r="Q13" s="19"/>
      <c r="R13" s="19"/>
      <c r="S13" s="20"/>
      <c r="T13" s="19"/>
      <c r="U13" s="19"/>
    </row>
    <row r="14" spans="2:21" x14ac:dyDescent="0.25">
      <c r="B14" s="8" t="s">
        <v>14</v>
      </c>
      <c r="C14" s="9" t="s">
        <v>46</v>
      </c>
      <c r="D14" s="10">
        <v>3655527.4621500592</v>
      </c>
      <c r="E14" s="37">
        <v>2</v>
      </c>
      <c r="F14" s="1">
        <v>2293000</v>
      </c>
      <c r="G14" s="1">
        <f t="shared" si="0"/>
        <v>62.726925833333333</v>
      </c>
      <c r="H14" s="38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20"/>
      <c r="S14" s="20"/>
    </row>
    <row r="15" spans="2:21" x14ac:dyDescent="0.25">
      <c r="B15" s="8" t="s">
        <v>15</v>
      </c>
      <c r="C15" s="9" t="s">
        <v>37</v>
      </c>
      <c r="D15" s="10">
        <v>3655527.4621500592</v>
      </c>
      <c r="E15" s="37">
        <v>10</v>
      </c>
      <c r="F15" s="1">
        <v>1171257.43</v>
      </c>
      <c r="G15" s="1">
        <f t="shared" si="0"/>
        <v>32.040723045508336</v>
      </c>
      <c r="H15" s="38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20"/>
      <c r="S15" s="20"/>
    </row>
    <row r="16" spans="2:21" x14ac:dyDescent="0.25">
      <c r="B16" s="8" t="s">
        <v>20</v>
      </c>
      <c r="C16" s="9" t="s">
        <v>49</v>
      </c>
      <c r="D16" s="10">
        <v>393635.81198403751</v>
      </c>
      <c r="E16" s="37">
        <v>3</v>
      </c>
      <c r="F16" s="1">
        <v>376398.07</v>
      </c>
      <c r="G16" s="1">
        <f t="shared" si="0"/>
        <v>95.620890818557811</v>
      </c>
      <c r="H16" s="38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20"/>
      <c r="S16" s="20"/>
    </row>
    <row r="17" spans="2:19" x14ac:dyDescent="0.25">
      <c r="B17" s="8" t="s">
        <v>21</v>
      </c>
      <c r="C17" s="9" t="s">
        <v>50</v>
      </c>
      <c r="D17" s="10">
        <v>989105.60209583573</v>
      </c>
      <c r="E17" s="37">
        <v>4</v>
      </c>
      <c r="F17" s="1">
        <v>989196</v>
      </c>
      <c r="G17" s="1">
        <f t="shared" si="0"/>
        <v>100.00913935822149</v>
      </c>
      <c r="H17" s="38">
        <v>4</v>
      </c>
      <c r="I17" s="1">
        <v>989196</v>
      </c>
      <c r="J17" s="1">
        <f t="shared" si="1"/>
        <v>100.00913935822149</v>
      </c>
      <c r="K17" s="1">
        <v>0</v>
      </c>
      <c r="L17" s="1">
        <v>31855.67</v>
      </c>
      <c r="M17" s="1">
        <f t="shared" si="2"/>
        <v>31765.272095835724</v>
      </c>
      <c r="P17" s="20"/>
      <c r="S17" s="20"/>
    </row>
    <row r="18" spans="2:19" x14ac:dyDescent="0.25">
      <c r="B18" s="8" t="s">
        <v>22</v>
      </c>
      <c r="C18" s="9" t="s">
        <v>23</v>
      </c>
      <c r="D18" s="10">
        <v>274974.86824869772</v>
      </c>
      <c r="E18" s="37">
        <v>2</v>
      </c>
      <c r="F18" s="1">
        <v>417840</v>
      </c>
      <c r="G18" s="1">
        <f t="shared" si="0"/>
        <v>151.95570513814724</v>
      </c>
      <c r="H18" s="38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20"/>
      <c r="S18" s="20"/>
    </row>
    <row r="19" spans="2:19" x14ac:dyDescent="0.25">
      <c r="B19" s="8" t="s">
        <v>38</v>
      </c>
      <c r="C19" s="9" t="s">
        <v>43</v>
      </c>
      <c r="D19" s="1">
        <v>32815769.872361165</v>
      </c>
      <c r="E19" s="37">
        <v>45</v>
      </c>
      <c r="F19" s="1">
        <v>32811013.98</v>
      </c>
      <c r="G19" s="1">
        <f t="shared" si="0"/>
        <v>99.98550729609677</v>
      </c>
      <c r="H19" s="38">
        <v>45</v>
      </c>
      <c r="I19" s="1">
        <v>32811013.98</v>
      </c>
      <c r="J19" s="1">
        <f t="shared" si="1"/>
        <v>99.98550729609677</v>
      </c>
      <c r="K19" s="1">
        <v>106260</v>
      </c>
      <c r="L19" s="1">
        <v>3826839.92</v>
      </c>
      <c r="M19" s="1">
        <f>D19-F19+K19+L19</f>
        <v>3937855.812361164</v>
      </c>
      <c r="P19" s="20"/>
      <c r="S19" s="20"/>
    </row>
    <row r="20" spans="2:19" x14ac:dyDescent="0.25">
      <c r="B20" s="8" t="s">
        <v>39</v>
      </c>
      <c r="C20" s="9" t="s">
        <v>44</v>
      </c>
      <c r="D20" s="10">
        <v>39622837.603192493</v>
      </c>
      <c r="E20" s="37">
        <v>34</v>
      </c>
      <c r="F20" s="1">
        <v>39494351.390000001</v>
      </c>
      <c r="G20" s="1">
        <f t="shared" si="0"/>
        <v>99.675726876304935</v>
      </c>
      <c r="H20" s="38">
        <v>34</v>
      </c>
      <c r="I20" s="1">
        <v>39494351.390000001</v>
      </c>
      <c r="J20" s="1">
        <f t="shared" si="1"/>
        <v>99.675726876304935</v>
      </c>
      <c r="K20" s="1">
        <v>20154.299999999988</v>
      </c>
      <c r="L20" s="1">
        <v>1643381.96</v>
      </c>
      <c r="M20" s="1">
        <f t="shared" si="2"/>
        <v>1792022.4731924927</v>
      </c>
      <c r="P20" s="20"/>
      <c r="S20" s="20"/>
    </row>
    <row r="21" spans="2:19" x14ac:dyDescent="0.25">
      <c r="B21" s="8" t="s">
        <v>40</v>
      </c>
      <c r="C21" s="9" t="s">
        <v>45</v>
      </c>
      <c r="D21" s="10">
        <v>10344958.150303103</v>
      </c>
      <c r="E21" s="37">
        <v>26</v>
      </c>
      <c r="F21" s="1">
        <v>12804061.550000001</v>
      </c>
      <c r="G21" s="1">
        <f t="shared" si="0"/>
        <v>123.77103284487281</v>
      </c>
      <c r="H21" s="38">
        <v>26</v>
      </c>
      <c r="I21" s="1">
        <v>12804061.550000001</v>
      </c>
      <c r="J21" s="1">
        <f t="shared" si="1"/>
        <v>123.77103284487281</v>
      </c>
      <c r="K21" s="1">
        <v>2982416.9499999997</v>
      </c>
      <c r="L21" s="1">
        <v>894915.48</v>
      </c>
      <c r="M21" s="1">
        <f t="shared" si="2"/>
        <v>1418229.030303102</v>
      </c>
      <c r="P21" s="20"/>
      <c r="S21" s="20"/>
    </row>
    <row r="22" spans="2:19" x14ac:dyDescent="0.25">
      <c r="B22" s="8" t="s">
        <v>41</v>
      </c>
      <c r="C22" s="9" t="s">
        <v>51</v>
      </c>
      <c r="D22" s="10">
        <v>991093.24641301355</v>
      </c>
      <c r="E22" s="37">
        <v>11</v>
      </c>
      <c r="F22" s="1">
        <v>1703994.76</v>
      </c>
      <c r="G22" s="1">
        <f t="shared" si="0"/>
        <v>171.93082146075915</v>
      </c>
      <c r="H22" s="38">
        <v>11</v>
      </c>
      <c r="I22" s="1">
        <v>1703994.76</v>
      </c>
      <c r="J22" s="1">
        <f t="shared" si="1"/>
        <v>171.93082146075915</v>
      </c>
      <c r="K22" s="1">
        <v>750622.30999999994</v>
      </c>
      <c r="L22" s="1">
        <v>230200.63</v>
      </c>
      <c r="M22" s="1">
        <f t="shared" si="2"/>
        <v>267921.42641301348</v>
      </c>
      <c r="P22" s="20"/>
      <c r="S22" s="20"/>
    </row>
    <row r="23" spans="2:19" x14ac:dyDescent="0.25">
      <c r="B23" s="8" t="s">
        <v>42</v>
      </c>
      <c r="C23" s="9" t="s">
        <v>52</v>
      </c>
      <c r="D23" s="10">
        <v>1048647.7716513844</v>
      </c>
      <c r="E23" s="37">
        <v>8</v>
      </c>
      <c r="F23" s="1">
        <v>1267593.1100000001</v>
      </c>
      <c r="G23" s="1">
        <f t="shared" si="0"/>
        <v>120.87882549960756</v>
      </c>
      <c r="H23" s="38">
        <v>8</v>
      </c>
      <c r="I23" s="1">
        <v>1267593.1100000001</v>
      </c>
      <c r="J23" s="1">
        <f t="shared" si="1"/>
        <v>120.87882549960756</v>
      </c>
      <c r="K23" s="1">
        <v>218849.5</v>
      </c>
      <c r="L23" s="1">
        <v>20968.11</v>
      </c>
      <c r="M23" s="1">
        <f t="shared" si="2"/>
        <v>20872.271651384319</v>
      </c>
      <c r="P23" s="20"/>
      <c r="S23" s="20"/>
    </row>
    <row r="24" spans="2:19" x14ac:dyDescent="0.25">
      <c r="B24" s="27" t="s">
        <v>2</v>
      </c>
      <c r="C24" s="27"/>
      <c r="D24" s="11">
        <f>SUM(D6:D23)</f>
        <v>223579878.12471437</v>
      </c>
      <c r="E24" s="12">
        <f>SUM(E6:E23)</f>
        <v>250</v>
      </c>
      <c r="F24" s="11">
        <f>SUM(F6:F23)</f>
        <v>237245720.15999997</v>
      </c>
      <c r="G24" s="11">
        <f>F24*100/D24</f>
        <v>106.11228619941491</v>
      </c>
      <c r="H24" s="13">
        <f>SUM(H6:H23)</f>
        <v>249</v>
      </c>
      <c r="I24" s="11">
        <f>SUM(I6:I23)</f>
        <v>236193146.75999999</v>
      </c>
      <c r="J24" s="11">
        <f>I24*100/D24</f>
        <v>105.64150438808713</v>
      </c>
      <c r="K24" s="11">
        <f>SUM(K6:K23)</f>
        <v>7925584.2999999998</v>
      </c>
      <c r="L24" s="11">
        <f>SUM(L6:L23)</f>
        <v>38538079.530000001</v>
      </c>
      <c r="M24" s="14">
        <f>D24-F24+K24+L24</f>
        <v>32797821.79471441</v>
      </c>
      <c r="P24" s="20"/>
    </row>
    <row r="25" spans="2:19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9" x14ac:dyDescent="0.25">
      <c r="B26" s="2" t="s">
        <v>47</v>
      </c>
    </row>
    <row r="27" spans="2:19" ht="7.5" customHeight="1" x14ac:dyDescent="0.25"/>
    <row r="30" spans="2:19" x14ac:dyDescent="0.25">
      <c r="S30" s="21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2023-02-03T10:23:05Z</dcterms:modified>
</cp:coreProperties>
</file>