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F24" i="1" l="1"/>
  <c r="E24" i="1"/>
  <c r="D24" i="1" l="1"/>
  <c r="L24" i="1" l="1"/>
  <c r="K24" i="1"/>
  <c r="I24" i="1"/>
  <c r="H24" i="1"/>
  <c r="G24" i="1"/>
  <c r="M24" i="1" l="1"/>
  <c r="G12" i="1"/>
  <c r="J12" i="1"/>
  <c r="M12" i="1"/>
  <c r="M6" i="1" l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M9" i="1" l="1"/>
  <c r="J24" i="1" l="1"/>
  <c r="M19" i="1"/>
  <c r="M7" i="1" l="1"/>
  <c r="M8" i="1"/>
  <c r="M10" i="1"/>
  <c r="M11" i="1"/>
  <c r="M13" i="1"/>
  <c r="M14" i="1"/>
  <c r="M15" i="1"/>
  <c r="M16" i="1"/>
  <c r="M17" i="1"/>
  <c r="M18" i="1"/>
  <c r="M20" i="1"/>
  <c r="M21" i="1"/>
  <c r="M22" i="1"/>
  <c r="M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<sst xmlns="http://schemas.openxmlformats.org/spreadsheetml/2006/main" count="55" uniqueCount="54">
  <si>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</si>
  <si>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</si>
  <si>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</si>
  <si>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</si>
  <si>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</si>
  <si>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</si>
  <si>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</si>
  <si>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</si>
  <si>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</si>
  <si>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</si>
  <si>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</si>
  <si>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</si>
  <si>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</si>
  <si>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</si>
  <si>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</si>
  <si>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</si>
  <si>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</si>
  <si>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</si>
  <si>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</si>
  <si>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</si>
  <si>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</si>
  <si>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</si>
  <si>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</si>
  <si>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</si>
  <si>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</si>
  <si>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</si>
  <si>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</si>
  <si>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</si>
  <si>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</si>
  <si>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</si>
  <si>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</si>
  <si>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</si>
  <si>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</si>
  <si>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</si>
  <si>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</si>
  <si>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</si>
  <si>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</si>
  <si>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</si>
  <si>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</si>
  <si>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</si>
  <si>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</si>
  <si>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</si>
  <si>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</si>
  <si>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</si>
  <si>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</si>
  <si>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</si>
  <si>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</si>
  <si>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</si>
  <si>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</si>
  <si>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</si>
  <si>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</si>
  <si>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</si>
  <si>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</si>
  <si>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03.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</si>
</sst>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4" fillId="0" borderId="0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115.1119288067527</c:v>
                </c:pt>
                <c:pt idx="4">
                  <c:v>102.18055426807847</c:v>
                </c:pt>
                <c:pt idx="5">
                  <c:v>91.007487190258246</c:v>
                </c:pt>
                <c:pt idx="6">
                  <c:v>97.974749502866615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115.1119288067527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97.974749502866615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03. 2020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115.1119288067527</c:v>
                </c:pt>
                <c:pt idx="4">
                  <c:v>102.18055426807847</c:v>
                </c:pt>
                <c:pt idx="5">
                  <c:v>91.007487190258246</c:v>
                </c:pt>
                <c:pt idx="6">
                  <c:v>97.974749502866615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99.985769340122516</c:v>
                </c:pt>
                <c:pt idx="12">
                  <c:v>12.006896551724138</c:v>
                </c:pt>
                <c:pt idx="13">
                  <c:v>94.122721128765178</c:v>
                </c:pt>
                <c:pt idx="14">
                  <c:v>71.529080673198607</c:v>
                </c:pt>
                <c:pt idx="15">
                  <c:v>83.832684090909098</c:v>
                </c:pt>
                <c:pt idx="16">
                  <c:v>61.747932363636359</c:v>
                </c:pt>
                <c:pt idx="17">
                  <c:v>55.058213333333327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115.1119288067527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97.974749502866615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60.599405478855182</c:v>
                </c:pt>
                <c:pt idx="12">
                  <c:v>12.006896551724138</c:v>
                </c:pt>
                <c:pt idx="13">
                  <c:v>63.708379364422207</c:v>
                </c:pt>
                <c:pt idx="14">
                  <c:v>69.161941212654511</c:v>
                </c:pt>
                <c:pt idx="15">
                  <c:v>83.832684090909098</c:v>
                </c:pt>
                <c:pt idx="16">
                  <c:v>59.815034181818184</c:v>
                </c:pt>
                <c:pt idx="17">
                  <c:v>36.805813333333333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topLeftCell="A10" zoomScaleNormal="100" workbookViewId="0">
      <selection activeCell="Q31" sqref="Q31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7" t="s">
        <v>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30" t="s">
        <v>20</v>
      </c>
      <c r="C4" s="31"/>
      <c r="D4" s="31"/>
      <c r="E4" s="32" t="s">
        <v>4</v>
      </c>
      <c r="F4" s="33"/>
      <c r="G4" s="33"/>
      <c r="H4" s="34" t="s">
        <v>5</v>
      </c>
      <c r="I4" s="35"/>
      <c r="J4" s="35"/>
      <c r="K4" s="36" t="s">
        <v>29</v>
      </c>
      <c r="L4" s="37"/>
      <c r="M4" s="25" t="s">
        <v>34</v>
      </c>
    </row>
    <row r="5" spans="2:21" ht="90" x14ac:dyDescent="0.25">
      <c r="B5" s="4" t="s">
        <v>17</v>
      </c>
      <c r="C5" s="24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6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8">
        <v>17</v>
      </c>
      <c r="F6" s="1">
        <v>28658276</v>
      </c>
      <c r="G6" s="1">
        <f>SUM(F6/D6)*100</f>
        <v>120.66178184215788</v>
      </c>
      <c r="H6" s="39">
        <v>17</v>
      </c>
      <c r="I6" s="1">
        <v>28658276</v>
      </c>
      <c r="J6" s="1">
        <f>SUM(I6/D6)*100</f>
        <v>120.66178184215788</v>
      </c>
      <c r="K6" s="1">
        <v>462640</v>
      </c>
      <c r="L6" s="1">
        <v>5982615.3200000003</v>
      </c>
      <c r="M6" s="1">
        <f>D6-F6+K6+L6</f>
        <v>1537893.2899999991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8">
        <v>12</v>
      </c>
      <c r="F7" s="1">
        <v>29193397.27</v>
      </c>
      <c r="G7" s="1">
        <f t="shared" ref="G7:G23" si="0">SUM(F7/D7)*100</f>
        <v>111.8301198005317</v>
      </c>
      <c r="H7" s="38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5214324.3500000006</v>
      </c>
      <c r="M7" s="1">
        <f t="shared" ref="M7:M23" si="2">D7-F7+K7+L7</f>
        <v>2126056.2903339034</v>
      </c>
      <c r="P7" s="19"/>
      <c r="Q7" s="20"/>
      <c r="R7" s="21"/>
      <c r="S7" s="22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8">
        <v>24</v>
      </c>
      <c r="F8" s="1">
        <v>27598007.050000001</v>
      </c>
      <c r="G8" s="1">
        <f t="shared" si="0"/>
        <v>98.464889487300539</v>
      </c>
      <c r="H8" s="38">
        <v>24</v>
      </c>
      <c r="I8" s="1">
        <v>27598007.050000001</v>
      </c>
      <c r="J8" s="1">
        <f t="shared" si="1"/>
        <v>98.464889487300539</v>
      </c>
      <c r="K8" s="1">
        <v>940869.22999999963</v>
      </c>
      <c r="L8" s="1">
        <v>6923375.8099999996</v>
      </c>
      <c r="M8" s="1">
        <f t="shared" si="2"/>
        <v>8294509.9899999984</v>
      </c>
      <c r="P8" s="19"/>
      <c r="Q8" s="20"/>
      <c r="R8" s="19"/>
      <c r="S8" s="22"/>
      <c r="T8" s="19"/>
      <c r="U8" s="19"/>
    </row>
    <row r="9" spans="2:21" x14ac:dyDescent="0.25">
      <c r="B9" s="8" t="s">
        <v>10</v>
      </c>
      <c r="C9" s="9" t="s">
        <v>1</v>
      </c>
      <c r="D9" s="10">
        <v>3986095.5398488911</v>
      </c>
      <c r="E9" s="38">
        <v>3</v>
      </c>
      <c r="F9" s="1">
        <v>4588471.46</v>
      </c>
      <c r="G9" s="1">
        <f t="shared" si="0"/>
        <v>115.1119288067527</v>
      </c>
      <c r="H9" s="39">
        <v>3</v>
      </c>
      <c r="I9" s="40">
        <v>4588471.46</v>
      </c>
      <c r="J9" s="1">
        <f t="shared" si="1"/>
        <v>115.1119288067527</v>
      </c>
      <c r="K9" s="1">
        <v>684100</v>
      </c>
      <c r="L9" s="1">
        <v>0</v>
      </c>
      <c r="M9" s="1">
        <f>D9-F9+K9+L9</f>
        <v>81724.079848891124</v>
      </c>
      <c r="P9" s="19"/>
      <c r="Q9" s="23"/>
      <c r="R9" s="21"/>
      <c r="S9" s="22"/>
      <c r="T9" s="19"/>
      <c r="U9" s="19"/>
    </row>
    <row r="10" spans="2:21" x14ac:dyDescent="0.25">
      <c r="B10" s="8" t="s">
        <v>11</v>
      </c>
      <c r="C10" s="9" t="s">
        <v>27</v>
      </c>
      <c r="D10" s="10">
        <v>3773999.5125517915</v>
      </c>
      <c r="E10" s="38">
        <v>4</v>
      </c>
      <c r="F10" s="1">
        <v>3856293.62</v>
      </c>
      <c r="G10" s="1">
        <f t="shared" si="0"/>
        <v>102.18055426807847</v>
      </c>
      <c r="H10" s="39">
        <v>4</v>
      </c>
      <c r="I10" s="40">
        <v>3856293.62</v>
      </c>
      <c r="J10" s="1">
        <f t="shared" si="1"/>
        <v>102.18055426807847</v>
      </c>
      <c r="K10" s="1">
        <v>0</v>
      </c>
      <c r="L10" s="1">
        <v>197481.97000000009</v>
      </c>
      <c r="M10" s="1">
        <f t="shared" si="2"/>
        <v>115187.86255179148</v>
      </c>
      <c r="P10" s="19"/>
      <c r="Q10" s="22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27752534.730684865</v>
      </c>
      <c r="E11" s="38">
        <v>11</v>
      </c>
      <c r="F11" s="1">
        <v>25256884.489999998</v>
      </c>
      <c r="G11" s="1">
        <f t="shared" si="0"/>
        <v>91.007487190258246</v>
      </c>
      <c r="H11" s="39">
        <v>10</v>
      </c>
      <c r="I11" s="1">
        <v>16415284.49</v>
      </c>
      <c r="J11" s="1">
        <f t="shared" si="1"/>
        <v>59.148775595802704</v>
      </c>
      <c r="K11" s="1">
        <v>0</v>
      </c>
      <c r="L11" s="1">
        <v>609999</v>
      </c>
      <c r="M11" s="1">
        <f t="shared" si="2"/>
        <v>3105649.2406848669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16990913</v>
      </c>
      <c r="E12" s="38">
        <v>8</v>
      </c>
      <c r="F12" s="1">
        <v>16646804.449999999</v>
      </c>
      <c r="G12" s="1">
        <f t="shared" si="0"/>
        <v>97.974749502866615</v>
      </c>
      <c r="H12" s="39">
        <v>8</v>
      </c>
      <c r="I12" s="1">
        <v>16646804.449999999</v>
      </c>
      <c r="J12" s="1">
        <f t="shared" si="1"/>
        <v>97.974749502866615</v>
      </c>
      <c r="K12" s="1">
        <v>0</v>
      </c>
      <c r="L12" s="1">
        <v>0</v>
      </c>
      <c r="M12" s="1">
        <f t="shared" si="2"/>
        <v>344108.55000000075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8">
        <v>14</v>
      </c>
      <c r="F13" s="1">
        <v>2388224.64</v>
      </c>
      <c r="G13" s="1">
        <f t="shared" si="0"/>
        <v>97.98885710540965</v>
      </c>
      <c r="H13" s="39">
        <v>14</v>
      </c>
      <c r="I13" s="1">
        <v>2388224.64</v>
      </c>
      <c r="J13" s="1">
        <f t="shared" si="1"/>
        <v>97.98885710540965</v>
      </c>
      <c r="K13" s="1">
        <v>51861.670000000027</v>
      </c>
      <c r="L13" s="1">
        <v>61173.149999999987</v>
      </c>
      <c r="M13" s="1">
        <f t="shared" si="2"/>
        <v>162051.21999999991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52</v>
      </c>
      <c r="D14" s="10">
        <v>3655861.56</v>
      </c>
      <c r="E14" s="38">
        <v>2</v>
      </c>
      <c r="F14" s="1">
        <v>2293000</v>
      </c>
      <c r="G14" s="1">
        <f t="shared" si="0"/>
        <v>62.721193414118225</v>
      </c>
      <c r="H14" s="39">
        <v>2</v>
      </c>
      <c r="I14" s="1">
        <v>2293000</v>
      </c>
      <c r="J14" s="1">
        <f t="shared" si="1"/>
        <v>62.721193414118225</v>
      </c>
      <c r="K14" s="1">
        <v>58650</v>
      </c>
      <c r="L14" s="1">
        <v>0</v>
      </c>
      <c r="M14" s="1">
        <f t="shared" si="2"/>
        <v>1421511.56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8">
        <v>10</v>
      </c>
      <c r="F15" s="1">
        <v>1171257.43</v>
      </c>
      <c r="G15" s="1">
        <f t="shared" si="0"/>
        <v>32.037794943198008</v>
      </c>
      <c r="H15" s="39">
        <v>10</v>
      </c>
      <c r="I15" s="1">
        <v>1171257.43</v>
      </c>
      <c r="J15" s="1">
        <f t="shared" si="1"/>
        <v>32.037794943198008</v>
      </c>
      <c r="K15" s="1">
        <v>3627.51</v>
      </c>
      <c r="L15" s="1">
        <v>113801</v>
      </c>
      <c r="M15" s="1">
        <f t="shared" si="2"/>
        <v>2602032.6399999997</v>
      </c>
    </row>
    <row r="16" spans="2:21" x14ac:dyDescent="0.25">
      <c r="B16" s="8" t="s">
        <v>21</v>
      </c>
      <c r="C16" s="9" t="s">
        <v>22</v>
      </c>
      <c r="D16" s="10">
        <v>645868.88</v>
      </c>
      <c r="E16" s="38">
        <v>3</v>
      </c>
      <c r="F16" s="1">
        <v>395045.98</v>
      </c>
      <c r="G16" s="1">
        <f t="shared" si="0"/>
        <v>61.165043282469341</v>
      </c>
      <c r="H16" s="39">
        <v>3</v>
      </c>
      <c r="I16" s="1">
        <v>395045.98</v>
      </c>
      <c r="J16" s="1">
        <f t="shared" si="1"/>
        <v>61.165043282469341</v>
      </c>
      <c r="K16" s="1">
        <v>0</v>
      </c>
      <c r="L16" s="1">
        <v>0</v>
      </c>
      <c r="M16" s="1">
        <f t="shared" si="2"/>
        <v>250822.90000000002</v>
      </c>
    </row>
    <row r="17" spans="2:13" x14ac:dyDescent="0.25">
      <c r="B17" s="8" t="s">
        <v>23</v>
      </c>
      <c r="C17" s="9" t="s">
        <v>24</v>
      </c>
      <c r="D17" s="10">
        <v>660060.93102607853</v>
      </c>
      <c r="E17" s="38">
        <v>3</v>
      </c>
      <c r="F17" s="1">
        <v>659967</v>
      </c>
      <c r="G17" s="1">
        <f t="shared" si="0"/>
        <v>99.985769340122516</v>
      </c>
      <c r="H17" s="39">
        <v>2</v>
      </c>
      <c r="I17" s="1">
        <v>399993</v>
      </c>
      <c r="J17" s="1">
        <f t="shared" si="1"/>
        <v>60.599405478855182</v>
      </c>
      <c r="K17" s="1">
        <v>0</v>
      </c>
      <c r="L17" s="1">
        <v>206432.76</v>
      </c>
      <c r="M17" s="1">
        <f t="shared" si="2"/>
        <v>206526.69102607854</v>
      </c>
    </row>
    <row r="18" spans="2:13" x14ac:dyDescent="0.25">
      <c r="B18" s="8" t="s">
        <v>25</v>
      </c>
      <c r="C18" s="9" t="s">
        <v>26</v>
      </c>
      <c r="D18" s="10">
        <v>3480000</v>
      </c>
      <c r="E18" s="38">
        <v>2</v>
      </c>
      <c r="F18" s="1">
        <v>417840</v>
      </c>
      <c r="G18" s="1">
        <f t="shared" si="0"/>
        <v>12.006896551724138</v>
      </c>
      <c r="H18" s="39">
        <v>2</v>
      </c>
      <c r="I18" s="1">
        <v>417840</v>
      </c>
      <c r="J18" s="1">
        <f t="shared" si="1"/>
        <v>12.006896551724138</v>
      </c>
      <c r="K18" s="1">
        <v>0</v>
      </c>
      <c r="L18" s="1">
        <v>36384.100000000006</v>
      </c>
      <c r="M18" s="1">
        <f t="shared" si="2"/>
        <v>3098544.1</v>
      </c>
    </row>
    <row r="19" spans="2:13" x14ac:dyDescent="0.25">
      <c r="B19" s="8" t="s">
        <v>42</v>
      </c>
      <c r="C19" s="9" t="s">
        <v>47</v>
      </c>
      <c r="D19" s="1">
        <v>16000609.310260786</v>
      </c>
      <c r="E19" s="38">
        <v>15</v>
      </c>
      <c r="F19" s="1">
        <v>15060208.879999997</v>
      </c>
      <c r="G19" s="1">
        <f t="shared" si="0"/>
        <v>94.122721128765178</v>
      </c>
      <c r="H19" s="39">
        <v>12</v>
      </c>
      <c r="I19" s="1">
        <v>10193728.880000001</v>
      </c>
      <c r="J19" s="1">
        <f t="shared" si="1"/>
        <v>63.708379364422207</v>
      </c>
      <c r="K19" s="1">
        <v>0</v>
      </c>
      <c r="L19" s="1">
        <v>0</v>
      </c>
      <c r="M19" s="1">
        <f>D19-F19+K19+L19</f>
        <v>940400.43026078865</v>
      </c>
    </row>
    <row r="20" spans="2:13" x14ac:dyDescent="0.25">
      <c r="B20" s="8" t="s">
        <v>43</v>
      </c>
      <c r="C20" s="9" t="s">
        <v>48</v>
      </c>
      <c r="D20" s="10">
        <v>15775411.89373629</v>
      </c>
      <c r="E20" s="38">
        <v>9</v>
      </c>
      <c r="F20" s="1">
        <v>11284007.1</v>
      </c>
      <c r="G20" s="1">
        <f t="shared" si="0"/>
        <v>71.529080673198607</v>
      </c>
      <c r="H20" s="39">
        <v>8</v>
      </c>
      <c r="I20" s="1">
        <v>10910581.1</v>
      </c>
      <c r="J20" s="1">
        <f t="shared" si="1"/>
        <v>69.161941212654511</v>
      </c>
      <c r="K20" s="1">
        <v>0</v>
      </c>
      <c r="L20" s="1">
        <v>0</v>
      </c>
      <c r="M20" s="1">
        <f t="shared" si="2"/>
        <v>4491404.7937362902</v>
      </c>
    </row>
    <row r="21" spans="2:13" x14ac:dyDescent="0.25">
      <c r="B21" s="8" t="s">
        <v>44</v>
      </c>
      <c r="C21" s="9" t="s">
        <v>49</v>
      </c>
      <c r="D21" s="10">
        <v>11000000</v>
      </c>
      <c r="E21" s="38">
        <v>13</v>
      </c>
      <c r="F21" s="1">
        <v>9221595.25</v>
      </c>
      <c r="G21" s="1">
        <f t="shared" si="0"/>
        <v>83.832684090909098</v>
      </c>
      <c r="H21" s="39">
        <v>13</v>
      </c>
      <c r="I21" s="1">
        <v>9221595.25</v>
      </c>
      <c r="J21" s="1">
        <f t="shared" si="1"/>
        <v>83.832684090909098</v>
      </c>
      <c r="K21" s="1">
        <v>0</v>
      </c>
      <c r="L21" s="1">
        <v>0</v>
      </c>
      <c r="M21" s="1">
        <f t="shared" si="2"/>
        <v>1778404.75</v>
      </c>
    </row>
    <row r="22" spans="2:13" x14ac:dyDescent="0.25">
      <c r="B22" s="8" t="s">
        <v>45</v>
      </c>
      <c r="C22" s="9" t="s">
        <v>50</v>
      </c>
      <c r="D22" s="10">
        <v>2750000</v>
      </c>
      <c r="E22" s="38">
        <v>10</v>
      </c>
      <c r="F22" s="1">
        <v>1698068.14</v>
      </c>
      <c r="G22" s="1">
        <f t="shared" si="0"/>
        <v>61.747932363636359</v>
      </c>
      <c r="H22" s="39">
        <v>9</v>
      </c>
      <c r="I22" s="1">
        <v>1644913.44</v>
      </c>
      <c r="J22" s="1">
        <f t="shared" si="1"/>
        <v>59.815034181818184</v>
      </c>
      <c r="K22" s="1">
        <v>0</v>
      </c>
      <c r="L22" s="1">
        <v>0</v>
      </c>
      <c r="M22" s="1">
        <f t="shared" si="2"/>
        <v>1051931.8600000001</v>
      </c>
    </row>
    <row r="23" spans="2:13" x14ac:dyDescent="0.25">
      <c r="B23" s="8" t="s">
        <v>46</v>
      </c>
      <c r="C23" s="9" t="s">
        <v>51</v>
      </c>
      <c r="D23" s="10">
        <v>1500000</v>
      </c>
      <c r="E23" s="38">
        <v>6</v>
      </c>
      <c r="F23" s="1">
        <v>825873.2</v>
      </c>
      <c r="G23" s="1">
        <f t="shared" si="0"/>
        <v>55.058213333333327</v>
      </c>
      <c r="H23" s="39">
        <v>5</v>
      </c>
      <c r="I23" s="1">
        <v>552087.19999999995</v>
      </c>
      <c r="J23" s="1">
        <f t="shared" si="1"/>
        <v>36.805813333333333</v>
      </c>
      <c r="K23" s="1">
        <v>0</v>
      </c>
      <c r="L23" s="1">
        <v>0</v>
      </c>
      <c r="M23" s="1">
        <f t="shared" si="2"/>
        <v>674126.8</v>
      </c>
    </row>
    <row r="24" spans="2:13" x14ac:dyDescent="0.25">
      <c r="B24" s="29" t="s">
        <v>3</v>
      </c>
      <c r="C24" s="29"/>
      <c r="D24" s="11">
        <f>SUM(D6:D23)</f>
        <v>191948773.13844258</v>
      </c>
      <c r="E24" s="12">
        <f>SUM(E6:E23)</f>
        <v>166</v>
      </c>
      <c r="F24" s="11">
        <f>SUM(F6:F23)</f>
        <v>181213221.95999992</v>
      </c>
      <c r="G24" s="11">
        <f>F24*100/D24</f>
        <v>94.407074865386264</v>
      </c>
      <c r="H24" s="13">
        <f>SUM(H6:H23)</f>
        <v>158</v>
      </c>
      <c r="I24" s="11">
        <f>SUM(I6:I23)</f>
        <v>166544801.25999999</v>
      </c>
      <c r="J24" s="11">
        <f>I24*100/D24</f>
        <v>86.765233523988186</v>
      </c>
      <c r="K24" s="11">
        <f>SUM(K6:K23)</f>
        <v>2201748.4099999992</v>
      </c>
      <c r="L24" s="11">
        <f>SUM(L6:L23)</f>
        <v>19345587.460000001</v>
      </c>
      <c r="M24" s="14">
        <f>D24-F24+K24+L24</f>
        <v>32282887.048442658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41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2020-03-04T08:30:57Z</dcterms:modified>
</cp:coreProperties>
</file>