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ecova\Desktop\Informovanie a komunikácia\"/>
    </mc:Choice>
  </mc:AlternateContent>
  <bookViews>
    <workbookView xWindow="0" yWindow="0" windowWidth="28800" windowHeight="12300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Hárok1!$B$1:$M$45</definedName>
  </definedNames>
  <calcPr calcId="162913"/>
</workbook>
</file>

<file path=xl/calcChain.xml><?xml version="1.0" encoding="utf-8"?>
<calcChain xmlns="http://schemas.openxmlformats.org/spreadsheetml/2006/main">
  <c r="M6" i="1" l="1"/>
  <c r="J6" i="1" l="1"/>
  <c r="M7" i="1" l="1"/>
  <c r="M8" i="1"/>
  <c r="M9" i="1"/>
  <c r="M10" i="1"/>
  <c r="M11" i="1"/>
  <c r="M12" i="1"/>
  <c r="M13" i="1"/>
  <c r="M14" i="1"/>
  <c r="M15" i="1"/>
  <c r="M16" i="1"/>
  <c r="M17" i="1"/>
  <c r="M18" i="1"/>
  <c r="L19" i="1" l="1"/>
  <c r="K19" i="1"/>
  <c r="F19" i="1" l="1"/>
  <c r="I19" i="1" l="1"/>
  <c r="J18" i="1"/>
  <c r="H19" i="1"/>
  <c r="G18" i="1"/>
  <c r="E19" i="1"/>
  <c r="D19" i="1"/>
  <c r="M19" i="1" s="1"/>
  <c r="J17" i="1" l="1"/>
  <c r="G17" i="1"/>
  <c r="J16" i="1" l="1"/>
  <c r="G16" i="1"/>
  <c r="G15" i="1" l="1"/>
  <c r="G14" i="1"/>
  <c r="G13" i="1"/>
  <c r="G12" i="1"/>
  <c r="G11" i="1"/>
  <c r="G10" i="1"/>
  <c r="G9" i="1"/>
  <c r="G8" i="1"/>
  <c r="G7" i="1"/>
  <c r="G6" i="1"/>
  <c r="J15" i="1" l="1"/>
  <c r="J14" i="1"/>
  <c r="J13" i="1"/>
  <c r="J12" i="1"/>
  <c r="J11" i="1"/>
  <c r="J10" i="1"/>
  <c r="J9" i="1"/>
  <c r="J8" i="1"/>
  <c r="J7" i="1"/>
  <c r="G19" i="1" l="1"/>
  <c r="J19" i="1" l="1"/>
</calcChain>
</file>

<file path=xl/sharedStrings.xml><?xml version="1.0" encoding="utf-8"?>
<sst xmlns="http://schemas.openxmlformats.org/spreadsheetml/2006/main" count="44" uniqueCount="43">
  <si>
    <t>OPTP-PO1-SC1-2016-2</t>
  </si>
  <si>
    <t>OPTP-PO1-SC1-2016-8</t>
  </si>
  <si>
    <t>OPTP-PO1-SC2-2016-7</t>
  </si>
  <si>
    <t>OPTP-PO1-SC3-2016-4</t>
  </si>
  <si>
    <t>OPTP-PO1-SC3-2016-9</t>
  </si>
  <si>
    <t>OPTP-PO2-SC1-2016-10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</si>
  <si>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</si>
  <si>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</si>
  <si>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</si>
  <si>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</si>
  <si>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</si>
  <si>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</si>
  <si>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</si>
  <si>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</si>
  <si>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</si>
  <si>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</si>
  <si>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</si>
  <si>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</si>
  <si>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</si>
  <si>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</si>
  <si>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</si>
  <si>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</si>
  <si>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</si>
  <si>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</si>
  <si>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</si>
  <si>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</si>
  <si>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</si>
  <si>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</si>
  <si>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</si>
  <si>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</si>
  <si>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</si>
  <si>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OPTP-PO1-SC1-2016-1</t>
  </si>
  <si>
    <t>OPTP-PO1-SC3-2016-3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</si>
  <si>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</si>
  <si>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</si>
  <si>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</si>
  <si>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</si>
  <si>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</si>
  <si>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</si>
  <si>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</si>
  <si>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</si>
  <si>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</si>
  <si>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Informácia o stave nenávratného finančného príspevku a predpokladaných voľných prostriedkoch v rámci vyzvaní OP TP 2014 - 2020 k 01. 06.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</si>
</sst>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 vertical="center"/>
    </xf>
    <xf numFmtId="4" fontId="1" fillId="0" borderId="1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right"/>
    </xf>
    <xf numFmtId="4" fontId="1" fillId="0" borderId="0" xfId="0" applyNumberFormat="1" applyFont="1" applyBorder="1"/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1" xfId="0" applyFont="1" applyFill="1" applyBorder="1" applyAlignment="1">
      <alignment horizontal="right" vertical="center"/>
    </xf>
    <xf numFmtId="8" fontId="3" fillId="0" borderId="1" xfId="0" applyNumberFormat="1" applyFont="1" applyFill="1" applyBorder="1"/>
    <xf numFmtId="1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/>
    <xf numFmtId="0" fontId="4" fillId="0" borderId="1" xfId="0" applyFont="1" applyBorder="1" applyAlignment="1">
      <alignment horizontal="right" vertical="center"/>
    </xf>
    <xf numFmtId="4" fontId="4" fillId="0" borderId="1" xfId="0" applyNumberFormat="1" applyFont="1" applyFill="1" applyBorder="1"/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/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/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5E2B8"/>
      <color rgb="FFD8E888"/>
      <color rgb="FFDDEB99"/>
      <color rgb="FF068DD8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120.66178184215789</c:v>
                </c:pt>
                <c:pt idx="1">
                  <c:v>98.446199057877351</c:v>
                </c:pt>
                <c:pt idx="2">
                  <c:v>97.867514986296698</c:v>
                </c:pt>
                <c:pt idx="3">
                  <c:v>95.427030529337969</c:v>
                </c:pt>
                <c:pt idx="4">
                  <c:v>28.295136876950021</c:v>
                </c:pt>
                <c:pt idx="5">
                  <c:v>48.353056819426492</c:v>
                </c:pt>
                <c:pt idx="6">
                  <c:v>81.863060353413758</c:v>
                </c:pt>
                <c:pt idx="7">
                  <c:v>97.753262845106207</c:v>
                </c:pt>
                <c:pt idx="8">
                  <c:v>62.721193414118233</c:v>
                </c:pt>
                <c:pt idx="9">
                  <c:v>32.037794943198016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120.66178184215789</c:v>
                </c:pt>
                <c:pt idx="1">
                  <c:v>98.446199057877351</c:v>
                </c:pt>
                <c:pt idx="2">
                  <c:v>94.764419654554516</c:v>
                </c:pt>
                <c:pt idx="3">
                  <c:v>95.427030529337969</c:v>
                </c:pt>
                <c:pt idx="4">
                  <c:v>28.295136876950021</c:v>
                </c:pt>
                <c:pt idx="5">
                  <c:v>48.353056819426492</c:v>
                </c:pt>
                <c:pt idx="6">
                  <c:v>41.419245350364704</c:v>
                </c:pt>
                <c:pt idx="7">
                  <c:v>97.753262845106207</c:v>
                </c:pt>
                <c:pt idx="8">
                  <c:v>62.721193414118233</c:v>
                </c:pt>
                <c:pt idx="9">
                  <c:v>29.759859670397365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 06. 2018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Hárok1!$B$6:$B$18</c:f>
              <c:strCache>
                <c:ptCount val="13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</c:strCache>
            </c:strRef>
          </c:cat>
          <c:val>
            <c:numRef>
              <c:f>Hárok1!$G$6:$G$18</c:f>
              <c:numCache>
                <c:formatCode>#,##0.00</c:formatCode>
                <c:ptCount val="13"/>
                <c:pt idx="0">
                  <c:v>120.66178184215789</c:v>
                </c:pt>
                <c:pt idx="1">
                  <c:v>98.446199057877351</c:v>
                </c:pt>
                <c:pt idx="2">
                  <c:v>97.867514986296698</c:v>
                </c:pt>
                <c:pt idx="3">
                  <c:v>95.427030529337969</c:v>
                </c:pt>
                <c:pt idx="4">
                  <c:v>28.295136876950021</c:v>
                </c:pt>
                <c:pt idx="5">
                  <c:v>48.353056819426492</c:v>
                </c:pt>
                <c:pt idx="6">
                  <c:v>81.863060353413758</c:v>
                </c:pt>
                <c:pt idx="7">
                  <c:v>97.753262845106207</c:v>
                </c:pt>
                <c:pt idx="8">
                  <c:v>62.721193414118233</c:v>
                </c:pt>
                <c:pt idx="9">
                  <c:v>32.037794943198016</c:v>
                </c:pt>
                <c:pt idx="10">
                  <c:v>0</c:v>
                </c:pt>
                <c:pt idx="11">
                  <c:v>62.498249999999999</c:v>
                </c:pt>
                <c:pt idx="12">
                  <c:v>13.496710546614132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Hárok1!$B$6:$B$18</c:f>
              <c:strCache>
                <c:ptCount val="13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</c:strCache>
            </c:strRef>
          </c:cat>
          <c:val>
            <c:numRef>
              <c:f>Hárok1!$J$6:$J$18</c:f>
              <c:numCache>
                <c:formatCode>#,##0.00</c:formatCode>
                <c:ptCount val="13"/>
                <c:pt idx="0">
                  <c:v>120.66178184215789</c:v>
                </c:pt>
                <c:pt idx="1">
                  <c:v>98.446199057877351</c:v>
                </c:pt>
                <c:pt idx="2">
                  <c:v>94.764419654554516</c:v>
                </c:pt>
                <c:pt idx="3">
                  <c:v>95.427030529337969</c:v>
                </c:pt>
                <c:pt idx="4">
                  <c:v>28.295136876950021</c:v>
                </c:pt>
                <c:pt idx="5">
                  <c:v>48.353056819426492</c:v>
                </c:pt>
                <c:pt idx="6">
                  <c:v>41.419245350364704</c:v>
                </c:pt>
                <c:pt idx="7">
                  <c:v>97.753262845106207</c:v>
                </c:pt>
                <c:pt idx="8">
                  <c:v>62.721193414118233</c:v>
                </c:pt>
                <c:pt idx="9">
                  <c:v>29.759859670397365</c:v>
                </c:pt>
                <c:pt idx="10">
                  <c:v>0</c:v>
                </c:pt>
                <c:pt idx="11">
                  <c:v>62.498249999999999</c:v>
                </c:pt>
                <c:pt idx="12">
                  <c:v>13.496710546614132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20</xdr:row>
      <xdr:rowOff>0</xdr:rowOff>
    </xdr:from>
    <xdr:to>
      <xdr:col>7</xdr:col>
      <xdr:colOff>9525</xdr:colOff>
      <xdr:row>20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733424</xdr:colOff>
      <xdr:row>21</xdr:row>
      <xdr:rowOff>133350</xdr:rowOff>
    </xdr:from>
    <xdr:to>
      <xdr:col>8</xdr:col>
      <xdr:colOff>1152524</xdr:colOff>
      <xdr:row>41</xdr:row>
      <xdr:rowOff>38100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0"/>
  <sheetViews>
    <sheetView tabSelected="1" zoomScaleNormal="100" workbookViewId="0">
      <selection activeCell="O6" sqref="O6"/>
    </sheetView>
  </sheetViews>
  <sheetFormatPr defaultRowHeight="15" x14ac:dyDescent="0.25"/>
  <cols>
    <col min="2" max="2" width="11.5703125" customWidth="1"/>
    <col min="3" max="3" width="22.5703125" customWidth="1"/>
    <col min="4" max="4" width="14.85546875" customWidth="1"/>
    <col min="5" max="5" width="9.42578125" customWidth="1"/>
    <col min="6" max="6" width="16.7109375" customWidth="1"/>
    <col min="7" max="7" width="14" customWidth="1"/>
    <col min="8" max="8" width="9.42578125" customWidth="1"/>
    <col min="9" max="9" width="17.42578125" customWidth="1"/>
    <col min="10" max="10" width="11.85546875" customWidth="1"/>
    <col min="11" max="11" width="16" customWidth="1"/>
    <col min="12" max="12" width="17.140625" customWidth="1"/>
    <col min="13" max="13" width="17" customWidth="1"/>
  </cols>
  <sheetData>
    <row r="2" spans="2:13" ht="15.75" x14ac:dyDescent="0.25">
      <c r="B2" s="25" t="s">
        <v>42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2:13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3" ht="36" customHeight="1" x14ac:dyDescent="0.25">
      <c r="B4" s="28" t="s">
        <v>24</v>
      </c>
      <c r="C4" s="29"/>
      <c r="D4" s="29"/>
      <c r="E4" s="30" t="s">
        <v>8</v>
      </c>
      <c r="F4" s="31"/>
      <c r="G4" s="31"/>
      <c r="H4" s="32" t="s">
        <v>9</v>
      </c>
      <c r="I4" s="33"/>
      <c r="J4" s="33"/>
      <c r="K4" s="34" t="s">
        <v>35</v>
      </c>
      <c r="L4" s="35"/>
      <c r="M4" s="23" t="s">
        <v>40</v>
      </c>
    </row>
    <row r="5" spans="2:13" ht="90" x14ac:dyDescent="0.25">
      <c r="B5" s="10" t="s">
        <v>21</v>
      </c>
      <c r="C5" s="11" t="s">
        <v>10</v>
      </c>
      <c r="D5" s="10" t="s">
        <v>36</v>
      </c>
      <c r="E5" s="13" t="s">
        <v>6</v>
      </c>
      <c r="F5" s="13" t="s">
        <v>37</v>
      </c>
      <c r="G5" s="13" t="s">
        <v>22</v>
      </c>
      <c r="H5" s="12" t="s">
        <v>6</v>
      </c>
      <c r="I5" s="12" t="s">
        <v>38</v>
      </c>
      <c r="J5" s="12" t="s">
        <v>23</v>
      </c>
      <c r="K5" s="14" t="s">
        <v>39</v>
      </c>
      <c r="L5" s="14" t="s">
        <v>41</v>
      </c>
      <c r="M5" s="24"/>
    </row>
    <row r="6" spans="2:13" x14ac:dyDescent="0.25">
      <c r="B6" s="3" t="s">
        <v>11</v>
      </c>
      <c r="C6" s="1" t="s">
        <v>31</v>
      </c>
      <c r="D6" s="2">
        <v>23750913.969999999</v>
      </c>
      <c r="E6" s="15">
        <v>17</v>
      </c>
      <c r="F6" s="16">
        <v>28658276</v>
      </c>
      <c r="G6" s="16">
        <f t="shared" ref="G6:G19" si="0">F6*100/D6</f>
        <v>120.66178184215789</v>
      </c>
      <c r="H6" s="17">
        <v>17</v>
      </c>
      <c r="I6" s="16">
        <v>28658276</v>
      </c>
      <c r="J6" s="16">
        <f>I6*100/D6</f>
        <v>120.66178184215789</v>
      </c>
      <c r="K6" s="16">
        <v>340000</v>
      </c>
      <c r="L6" s="16">
        <v>4970847.8600000003</v>
      </c>
      <c r="M6" s="16">
        <f>D6-F6+K6+L6</f>
        <v>403485.82999999914</v>
      </c>
    </row>
    <row r="7" spans="2:13" x14ac:dyDescent="0.25">
      <c r="B7" s="3" t="s">
        <v>12</v>
      </c>
      <c r="C7" s="1" t="s">
        <v>0</v>
      </c>
      <c r="D7" s="2">
        <v>25591030.949999999</v>
      </c>
      <c r="E7" s="15">
        <v>11</v>
      </c>
      <c r="F7" s="16">
        <v>25193397.27</v>
      </c>
      <c r="G7" s="16">
        <f t="shared" si="0"/>
        <v>98.446199057877351</v>
      </c>
      <c r="H7" s="17">
        <v>11</v>
      </c>
      <c r="I7" s="16">
        <v>25193397.27</v>
      </c>
      <c r="J7" s="16">
        <f t="shared" ref="J7:J19" si="1">I7*100/D7</f>
        <v>98.446199057877351</v>
      </c>
      <c r="K7" s="16">
        <v>0</v>
      </c>
      <c r="L7" s="16">
        <v>616339.93000000005</v>
      </c>
      <c r="M7" s="16">
        <f t="shared" ref="M7:M19" si="2">D7-F7+K7+L7</f>
        <v>1013973.6099999998</v>
      </c>
    </row>
    <row r="8" spans="2:13" x14ac:dyDescent="0.25">
      <c r="B8" s="3" t="s">
        <v>13</v>
      </c>
      <c r="C8" s="1" t="s">
        <v>32</v>
      </c>
      <c r="D8" s="2">
        <v>28028272</v>
      </c>
      <c r="E8" s="15">
        <v>21</v>
      </c>
      <c r="F8" s="16">
        <v>27430573.300000001</v>
      </c>
      <c r="G8" s="16">
        <f t="shared" si="0"/>
        <v>97.867514986296698</v>
      </c>
      <c r="H8" s="17">
        <v>17</v>
      </c>
      <c r="I8" s="16">
        <v>26560829.300000001</v>
      </c>
      <c r="J8" s="16">
        <f t="shared" si="1"/>
        <v>94.764419654554516</v>
      </c>
      <c r="K8" s="16">
        <v>739963.77</v>
      </c>
      <c r="L8" s="16">
        <v>5846126.9900000002</v>
      </c>
      <c r="M8" s="16">
        <f t="shared" si="2"/>
        <v>7183789.459999999</v>
      </c>
    </row>
    <row r="9" spans="2:13" x14ac:dyDescent="0.25">
      <c r="B9" s="3" t="s">
        <v>14</v>
      </c>
      <c r="C9" s="1" t="s">
        <v>3</v>
      </c>
      <c r="D9" s="2">
        <v>2193516.94</v>
      </c>
      <c r="E9" s="15">
        <v>2</v>
      </c>
      <c r="F9" s="18">
        <v>2093208.08</v>
      </c>
      <c r="G9" s="16">
        <f t="shared" si="0"/>
        <v>95.427030529337969</v>
      </c>
      <c r="H9" s="17">
        <v>2</v>
      </c>
      <c r="I9" s="18">
        <v>2093208.08</v>
      </c>
      <c r="J9" s="16">
        <f t="shared" si="1"/>
        <v>95.427030529337969</v>
      </c>
      <c r="K9" s="16">
        <v>0</v>
      </c>
      <c r="L9" s="16">
        <v>0</v>
      </c>
      <c r="M9" s="16">
        <f t="shared" si="2"/>
        <v>100308.85999999987</v>
      </c>
    </row>
    <row r="10" spans="2:13" x14ac:dyDescent="0.25">
      <c r="B10" s="3" t="s">
        <v>15</v>
      </c>
      <c r="C10" s="1" t="s">
        <v>33</v>
      </c>
      <c r="D10" s="2">
        <v>7067999.0300000003</v>
      </c>
      <c r="E10" s="15">
        <v>2</v>
      </c>
      <c r="F10" s="18">
        <v>1999900</v>
      </c>
      <c r="G10" s="16">
        <f t="shared" si="0"/>
        <v>28.295136876950021</v>
      </c>
      <c r="H10" s="17">
        <v>2</v>
      </c>
      <c r="I10" s="18">
        <v>1999900</v>
      </c>
      <c r="J10" s="16">
        <f t="shared" si="1"/>
        <v>28.295136876950021</v>
      </c>
      <c r="K10" s="16">
        <v>0</v>
      </c>
      <c r="L10" s="16">
        <v>66519.850000000006</v>
      </c>
      <c r="M10" s="16">
        <f t="shared" si="2"/>
        <v>5134618.88</v>
      </c>
    </row>
    <row r="11" spans="2:13" x14ac:dyDescent="0.25">
      <c r="B11" s="3" t="s">
        <v>16</v>
      </c>
      <c r="C11" s="1" t="s">
        <v>34</v>
      </c>
      <c r="D11" s="2">
        <v>28942237.390000001</v>
      </c>
      <c r="E11" s="15">
        <v>6</v>
      </c>
      <c r="F11" s="16">
        <v>13994456.49</v>
      </c>
      <c r="G11" s="16">
        <f t="shared" si="0"/>
        <v>48.353056819426492</v>
      </c>
      <c r="H11" s="17">
        <v>6</v>
      </c>
      <c r="I11" s="16">
        <v>13994456.49</v>
      </c>
      <c r="J11" s="16">
        <f t="shared" si="1"/>
        <v>48.353056819426492</v>
      </c>
      <c r="K11" s="16">
        <v>0</v>
      </c>
      <c r="L11" s="16">
        <v>609999</v>
      </c>
      <c r="M11" s="16">
        <f t="shared" si="2"/>
        <v>15557779.9</v>
      </c>
    </row>
    <row r="12" spans="2:13" x14ac:dyDescent="0.25">
      <c r="B12" s="3" t="s">
        <v>17</v>
      </c>
      <c r="C12" s="1" t="s">
        <v>2</v>
      </c>
      <c r="D12" s="2">
        <v>11869120.16</v>
      </c>
      <c r="E12" s="15">
        <v>4</v>
      </c>
      <c r="F12" s="16">
        <v>9716425</v>
      </c>
      <c r="G12" s="16">
        <f t="shared" si="0"/>
        <v>81.863060353413758</v>
      </c>
      <c r="H12" s="17">
        <v>3</v>
      </c>
      <c r="I12" s="16">
        <v>4916100</v>
      </c>
      <c r="J12" s="16">
        <f t="shared" si="1"/>
        <v>41.419245350364704</v>
      </c>
      <c r="K12" s="16">
        <v>0</v>
      </c>
      <c r="L12" s="16">
        <v>0</v>
      </c>
      <c r="M12" s="16">
        <f t="shared" si="2"/>
        <v>2152695.16</v>
      </c>
    </row>
    <row r="13" spans="2:13" x14ac:dyDescent="0.25">
      <c r="B13" s="3" t="s">
        <v>18</v>
      </c>
      <c r="C13" s="1" t="s">
        <v>1</v>
      </c>
      <c r="D13" s="2">
        <v>2437241.04</v>
      </c>
      <c r="E13" s="15">
        <v>13</v>
      </c>
      <c r="F13" s="16">
        <v>2382482.64</v>
      </c>
      <c r="G13" s="16">
        <f t="shared" si="0"/>
        <v>97.753262845106207</v>
      </c>
      <c r="H13" s="17">
        <v>13</v>
      </c>
      <c r="I13" s="16">
        <v>2382482.64</v>
      </c>
      <c r="J13" s="16">
        <f t="shared" si="1"/>
        <v>97.753262845106207</v>
      </c>
      <c r="K13" s="16">
        <v>0</v>
      </c>
      <c r="L13" s="16">
        <v>0</v>
      </c>
      <c r="M13" s="16">
        <f t="shared" si="2"/>
        <v>54758.399999999907</v>
      </c>
    </row>
    <row r="14" spans="2:13" x14ac:dyDescent="0.25">
      <c r="B14" s="3" t="s">
        <v>19</v>
      </c>
      <c r="C14" s="1" t="s">
        <v>4</v>
      </c>
      <c r="D14" s="2">
        <v>3655861.56</v>
      </c>
      <c r="E14" s="15">
        <v>2</v>
      </c>
      <c r="F14" s="16">
        <v>2293000</v>
      </c>
      <c r="G14" s="16">
        <f t="shared" si="0"/>
        <v>62.721193414118233</v>
      </c>
      <c r="H14" s="17">
        <v>2</v>
      </c>
      <c r="I14" s="16">
        <v>2293000</v>
      </c>
      <c r="J14" s="16">
        <f t="shared" si="1"/>
        <v>62.721193414118233</v>
      </c>
      <c r="K14" s="16">
        <v>0</v>
      </c>
      <c r="L14" s="16">
        <v>0</v>
      </c>
      <c r="M14" s="16">
        <f t="shared" si="2"/>
        <v>1362861.56</v>
      </c>
    </row>
    <row r="15" spans="2:13" x14ac:dyDescent="0.25">
      <c r="B15" s="3" t="s">
        <v>20</v>
      </c>
      <c r="C15" s="1" t="s">
        <v>5</v>
      </c>
      <c r="D15" s="2">
        <v>3655861.56</v>
      </c>
      <c r="E15" s="15">
        <v>10</v>
      </c>
      <c r="F15" s="16">
        <v>1171257.43</v>
      </c>
      <c r="G15" s="16">
        <f t="shared" si="0"/>
        <v>32.037794943198016</v>
      </c>
      <c r="H15" s="17">
        <v>8</v>
      </c>
      <c r="I15" s="16">
        <v>1087979.27</v>
      </c>
      <c r="J15" s="16">
        <f t="shared" si="1"/>
        <v>29.759859670397365</v>
      </c>
      <c r="K15" s="16">
        <v>1365</v>
      </c>
      <c r="L15" s="16">
        <v>0</v>
      </c>
      <c r="M15" s="16">
        <f t="shared" si="2"/>
        <v>2485969.13</v>
      </c>
    </row>
    <row r="16" spans="2:13" x14ac:dyDescent="0.25">
      <c r="B16" s="3" t="s">
        <v>25</v>
      </c>
      <c r="C16" s="1" t="s">
        <v>26</v>
      </c>
      <c r="D16" s="2">
        <v>645868.88</v>
      </c>
      <c r="E16" s="15">
        <v>0</v>
      </c>
      <c r="F16" s="16">
        <v>0</v>
      </c>
      <c r="G16" s="16">
        <f t="shared" si="0"/>
        <v>0</v>
      </c>
      <c r="H16" s="17">
        <v>0</v>
      </c>
      <c r="I16" s="16">
        <v>0</v>
      </c>
      <c r="J16" s="16">
        <f t="shared" si="1"/>
        <v>0</v>
      </c>
      <c r="K16" s="16">
        <v>0</v>
      </c>
      <c r="L16" s="16">
        <v>0</v>
      </c>
      <c r="M16" s="16">
        <f t="shared" si="2"/>
        <v>645868.88</v>
      </c>
    </row>
    <row r="17" spans="2:13" x14ac:dyDescent="0.25">
      <c r="B17" s="3" t="s">
        <v>27</v>
      </c>
      <c r="C17" s="1" t="s">
        <v>28</v>
      </c>
      <c r="D17" s="2">
        <v>400000</v>
      </c>
      <c r="E17" s="15">
        <v>1</v>
      </c>
      <c r="F17" s="16">
        <v>249993</v>
      </c>
      <c r="G17" s="16">
        <f t="shared" si="0"/>
        <v>62.498249999999999</v>
      </c>
      <c r="H17" s="17">
        <v>1</v>
      </c>
      <c r="I17" s="16">
        <v>249993</v>
      </c>
      <c r="J17" s="16">
        <f t="shared" si="1"/>
        <v>62.498249999999999</v>
      </c>
      <c r="K17" s="16">
        <v>0</v>
      </c>
      <c r="L17" s="16">
        <v>0</v>
      </c>
      <c r="M17" s="16">
        <f t="shared" si="2"/>
        <v>150007</v>
      </c>
    </row>
    <row r="18" spans="2:13" x14ac:dyDescent="0.25">
      <c r="B18" s="3" t="s">
        <v>29</v>
      </c>
      <c r="C18" s="1" t="s">
        <v>30</v>
      </c>
      <c r="D18" s="2">
        <v>1852303.19</v>
      </c>
      <c r="E18" s="15">
        <v>1</v>
      </c>
      <c r="F18" s="16">
        <v>250000</v>
      </c>
      <c r="G18" s="16">
        <f t="shared" si="0"/>
        <v>13.496710546614132</v>
      </c>
      <c r="H18" s="17">
        <v>1</v>
      </c>
      <c r="I18" s="16">
        <v>250000</v>
      </c>
      <c r="J18" s="16">
        <f t="shared" si="1"/>
        <v>13.496710546614132</v>
      </c>
      <c r="K18" s="16">
        <v>0</v>
      </c>
      <c r="L18" s="16">
        <v>0</v>
      </c>
      <c r="M18" s="16">
        <f t="shared" si="2"/>
        <v>1602303.19</v>
      </c>
    </row>
    <row r="19" spans="2:13" x14ac:dyDescent="0.25">
      <c r="B19" s="27" t="s">
        <v>7</v>
      </c>
      <c r="C19" s="27"/>
      <c r="D19" s="4">
        <f>SUM(D6:D18)</f>
        <v>140090226.66999999</v>
      </c>
      <c r="E19" s="19">
        <f>SUM(E6:E18)</f>
        <v>90</v>
      </c>
      <c r="F19" s="20">
        <f>SUM(F6:F18)</f>
        <v>115432969.20999999</v>
      </c>
      <c r="G19" s="20">
        <f t="shared" si="0"/>
        <v>82.399016657969128</v>
      </c>
      <c r="H19" s="21">
        <f>SUM(H6:H18)</f>
        <v>83</v>
      </c>
      <c r="I19" s="20">
        <f>SUM(I6:I18)</f>
        <v>109679622.04999998</v>
      </c>
      <c r="J19" s="20">
        <f t="shared" si="1"/>
        <v>78.292129763173293</v>
      </c>
      <c r="K19" s="20">
        <f>SUM(K6:K18)</f>
        <v>1081328.77</v>
      </c>
      <c r="L19" s="20">
        <f>SUM(L6:L18)</f>
        <v>12109833.630000001</v>
      </c>
      <c r="M19" s="22">
        <f t="shared" si="2"/>
        <v>37848419.859999992</v>
      </c>
    </row>
    <row r="20" spans="2:13" ht="15.75" customHeight="1" x14ac:dyDescent="0.25">
      <c r="B20" s="6"/>
      <c r="C20" s="6"/>
      <c r="D20" s="7"/>
      <c r="E20" s="8"/>
      <c r="F20" s="7"/>
      <c r="G20" s="7"/>
      <c r="H20" s="9"/>
      <c r="I20" s="7"/>
      <c r="J20" s="7"/>
      <c r="K20" s="7"/>
      <c r="L20" s="7"/>
      <c r="M20" s="7"/>
    </row>
  </sheetData>
  <mergeCells count="7">
    <mergeCell ref="M4:M5"/>
    <mergeCell ref="B2:M2"/>
    <mergeCell ref="B19:C19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Nerečová Martina</cp:lastModifiedBy>
  <cp:lastPrinted>2018-05-14T09:21:31Z</cp:lastPrinted>
  <dcterms:created xsi:type="dcterms:W3CDTF">2016-10-03T12:19:48Z</dcterms:created>
  <dcterms:modified xsi:type="dcterms:W3CDTF">2018-06-05T12:31:56Z</dcterms:modified>
</cp:coreProperties>
</file>